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NWs\شبكة المراعي\النظام وقاعدة البيانات\ArabPastNW\LandUsage\"/>
    </mc:Choice>
  </mc:AlternateContent>
  <xr:revisionPtr revIDLastSave="0" documentId="13_ncr:1_{BE269A91-C7FC-4313-8F2A-218A7A57B0BE}" xr6:coauthVersionLast="45" xr6:coauthVersionMax="45" xr10:uidLastSave="{00000000-0000-0000-0000-000000000000}"/>
  <bookViews>
    <workbookView xWindow="-120" yWindow="-120" windowWidth="24240" windowHeight="13140" xr2:uid="{6D7815AF-8446-4509-ACF5-4A27C59B5AE4}"/>
  </bookViews>
  <sheets>
    <sheet name="استخدام الاراضي ج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8" i="1" l="1"/>
  <c r="Q28" i="1"/>
  <c r="S28" i="1" s="1"/>
  <c r="O28" i="1"/>
  <c r="N28" i="1"/>
  <c r="M28" i="1"/>
  <c r="K28" i="1"/>
  <c r="I28" i="1"/>
  <c r="E28" i="1"/>
  <c r="S27" i="1"/>
  <c r="S26" i="1"/>
  <c r="S25" i="1"/>
  <c r="S24" i="1"/>
  <c r="S22" i="1"/>
  <c r="S21" i="1"/>
  <c r="S20" i="1"/>
  <c r="S19" i="1"/>
  <c r="S18" i="1"/>
  <c r="S17" i="1"/>
  <c r="S16" i="1"/>
  <c r="K16" i="1"/>
  <c r="S15" i="1"/>
  <c r="S14" i="1"/>
  <c r="K14" i="1"/>
  <c r="S13" i="1"/>
  <c r="K13" i="1"/>
  <c r="S12" i="1"/>
  <c r="S11" i="1"/>
  <c r="S10" i="1"/>
  <c r="S9" i="1"/>
  <c r="X8" i="1"/>
  <c r="S8" i="1"/>
  <c r="S7" i="1"/>
  <c r="S6" i="1"/>
</calcChain>
</file>

<file path=xl/sharedStrings.xml><?xml version="1.0" encoding="utf-8"?>
<sst xmlns="http://schemas.openxmlformats.org/spreadsheetml/2006/main" count="81" uniqueCount="79">
  <si>
    <t>جدول (5) إستخدام الاراضى عامي 2017 و2018</t>
  </si>
  <si>
    <t>Table (5) Land Use 2017- 2018</t>
  </si>
  <si>
    <t>المساحة : (1000 هكتار)</t>
  </si>
  <si>
    <t>Area : (1000 HA)</t>
  </si>
  <si>
    <t>الدولة</t>
  </si>
  <si>
    <t>مساحة المحاصيل المستديمة Perm. Crops Area</t>
  </si>
  <si>
    <t xml:space="preserve">مساحة المحاصيل الموسميةSeasonal Crops Area </t>
  </si>
  <si>
    <t>المساحة المتروكه (1)</t>
  </si>
  <si>
    <t>مساحة  الغابات</t>
  </si>
  <si>
    <t>مساحة المراعي</t>
  </si>
  <si>
    <t>إجمالي المساحة الزراعية المستغلة (3)</t>
  </si>
  <si>
    <t>المساحات الزراعية الصالحة غير المستغلة (4)</t>
  </si>
  <si>
    <t>جملة مساحة الصالحة للزراعة (2)</t>
  </si>
  <si>
    <t>Country</t>
  </si>
  <si>
    <t>المطريه Rainfed</t>
  </si>
  <si>
    <t>المرويه Irrigated</t>
  </si>
  <si>
    <t>Fallow  Area</t>
  </si>
  <si>
    <t>Forests Area</t>
  </si>
  <si>
    <t>Pastures Area</t>
  </si>
  <si>
    <t>Cultivated Area</t>
  </si>
  <si>
    <t>Uncultivated Area</t>
  </si>
  <si>
    <t>arable land</t>
  </si>
  <si>
    <t>الأردن</t>
  </si>
  <si>
    <t>Jordan</t>
  </si>
  <si>
    <t>الإمارات</t>
  </si>
  <si>
    <t>United Arab 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</si>
  <si>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</si>
  <si>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</si>
  <si>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</si>
  <si>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</si>
  <si>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</si>
  <si>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</si>
  <si>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</si>
  <si>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</si>
  <si>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 xml:space="preserve">جيبوتي   </t>
  </si>
  <si>
    <t>Djibouti</t>
  </si>
  <si>
    <t>السعودية</t>
  </si>
  <si>
    <t>-</t>
  </si>
  <si>
    <t>Saudi Arabia</t>
  </si>
  <si>
    <t>السودان</t>
  </si>
  <si>
    <t>Sudan</t>
  </si>
  <si>
    <t>سوريا</t>
  </si>
  <si>
    <t>Syrian Arab Republic</t>
  </si>
  <si>
    <t xml:space="preserve">الصومال </t>
  </si>
  <si>
    <t>Somalia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</si>
  <si>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</si>
  <si>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</si>
  <si>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</si>
  <si>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</si>
  <si>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</si>
  <si>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</si>
  <si>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</si>
  <si>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</si>
  <si>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 xml:space="preserve">الكويت  </t>
  </si>
  <si>
    <t>Kuwait</t>
  </si>
  <si>
    <t>لبنان</t>
  </si>
  <si>
    <t>Lebanon</t>
  </si>
  <si>
    <t xml:space="preserve">ليبيا    </t>
  </si>
  <si>
    <t>Libya</t>
  </si>
  <si>
    <t>مصر</t>
  </si>
  <si>
    <t>Egypt</t>
  </si>
  <si>
    <t>المغرب</t>
  </si>
  <si>
    <t>Morocco</t>
  </si>
  <si>
    <t>موريتانيا</t>
  </si>
  <si>
    <t>Mauritania</t>
  </si>
  <si>
    <t>اليمن</t>
  </si>
  <si>
    <t>Yemen</t>
  </si>
  <si>
    <t>الوطن العربي</t>
  </si>
  <si>
    <t>Arab Region</t>
  </si>
  <si>
    <t>العالم</t>
  </si>
  <si>
    <t>World</t>
  </si>
  <si>
    <t>(1) تشمل المساحات من الاراضى الزراعية التى لايتم استغلالها فى احد او بعض المواسم لعدم كفاية مياه الرى او لاستعادة قدرتها الانتاجية او لاسباب اخرى</t>
  </si>
  <si>
    <t>(1) Includes the uncultivated areas due to shortage of   irrigation water or the need for regaining soil fertility.</t>
  </si>
  <si>
    <t>(2) الرقعة الصالحة للزراعة هى مساحات الاراضى  المصنفة كأراضى قابلة للزراعة سواء كانت مستغلة فى الزراعة فعلا او غير مستغلة زراعيا  فى الوقت الراهن.</t>
  </si>
  <si>
    <t>(2)The arable land is the area of land classified as arable land whether it is actually exploited in agriculture or not currently used in agriculture.</t>
  </si>
  <si>
    <t>(3) تشمل الأراضى المطرية والمتروكة</t>
  </si>
  <si>
    <t>(3) Includes rainfed and uncultivated area.</t>
  </si>
  <si>
    <t>(4) الارض القابلة للانتاج الزراعى ولكنها غير مستغلة لنقص فى البنية الاساسية , او لاسباب اخرى. ولا يدخل فيها الارض القفر التى لايمكن استغلالها لاى انتاج زراعى.</t>
  </si>
  <si>
    <t>(4)The land is arable but not exploited for lack of infrastructure, or for other reasons. And does not include land that can not be exploited for any agricultural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</si>
</sst>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sz val="11"/>
      <name val="Calibri"/>
      <family val="2"/>
      <charset val="178"/>
      <scheme val="minor"/>
    </font>
    <font>
      <b/>
      <sz val="11"/>
      <name val="Arial"/>
      <family val="2"/>
    </font>
    <font>
      <b/>
      <sz val="11"/>
      <name val="Arabic Transparent"/>
      <charset val="178"/>
    </font>
    <font>
      <b/>
      <sz val="11"/>
      <name val="Calibri"/>
      <family val="2"/>
      <charset val="178"/>
      <scheme val="minor"/>
    </font>
    <font>
      <sz val="11"/>
      <name val="Arial"/>
      <family val="2"/>
    </font>
    <font>
      <sz val="11"/>
      <name val="Arial"/>
      <family val="2"/>
      <charset val="178"/>
    </font>
    <font>
      <sz val="11"/>
      <color theme="1"/>
      <name val="Arial"/>
      <family val="2"/>
    </font>
    <font>
      <sz val="11"/>
      <name val="Times New Roman"/>
      <family val="1"/>
    </font>
    <font>
      <sz val="9"/>
      <name val="Arial"/>
      <family val="2"/>
    </font>
    <font>
      <sz val="9"/>
      <name val="Arabic Transparent"/>
      <charset val="178"/>
    </font>
  </fonts>
  <fills count="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top" readingOrder="2"/>
    </xf>
    <xf numFmtId="0" fontId="2" fillId="0" borderId="0" xfId="0" applyFont="1"/>
    <xf numFmtId="0" fontId="1" fillId="0" borderId="1" xfId="0" applyFont="1" applyBorder="1" applyAlignment="1">
      <alignment wrapText="1" readingOrder="2"/>
    </xf>
    <xf numFmtId="2" fontId="2" fillId="0" borderId="0" xfId="0" applyNumberFormat="1" applyFont="1"/>
    <xf numFmtId="0" fontId="3" fillId="2" borderId="13" xfId="0" applyFont="1" applyFill="1" applyBorder="1" applyAlignment="1">
      <alignment horizontal="center" readingOrder="2"/>
    </xf>
    <xf numFmtId="0" fontId="3" fillId="3" borderId="13" xfId="0" applyFont="1" applyFill="1" applyBorder="1" applyAlignment="1">
      <alignment horizontal="center" readingOrder="2"/>
    </xf>
    <xf numFmtId="0" fontId="6" fillId="2" borderId="14" xfId="0" applyFont="1" applyFill="1" applyBorder="1" applyAlignment="1">
      <alignment horizontal="center" readingOrder="2"/>
    </xf>
    <xf numFmtId="2" fontId="7" fillId="0" borderId="14" xfId="0" applyNumberFormat="1" applyFont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2" fontId="7" fillId="0" borderId="15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readingOrder="1"/>
    </xf>
    <xf numFmtId="0" fontId="6" fillId="2" borderId="17" xfId="0" applyFont="1" applyFill="1" applyBorder="1" applyAlignment="1">
      <alignment horizontal="center" readingOrder="2"/>
    </xf>
    <xf numFmtId="0" fontId="9" fillId="4" borderId="17" xfId="0" applyFont="1" applyFill="1" applyBorder="1" applyAlignment="1">
      <alignment horizontal="center" wrapText="1" readingOrder="2"/>
    </xf>
    <xf numFmtId="2" fontId="6" fillId="0" borderId="17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 wrapText="1" readingOrder="2"/>
    </xf>
    <xf numFmtId="2" fontId="6" fillId="0" borderId="17" xfId="0" applyNumberFormat="1" applyFont="1" applyBorder="1" applyAlignment="1">
      <alignment horizontal="center" vertical="center" readingOrder="2"/>
    </xf>
    <xf numFmtId="0" fontId="6" fillId="0" borderId="17" xfId="0" applyFont="1" applyBorder="1" applyAlignment="1">
      <alignment horizontal="center" wrapText="1" readingOrder="2"/>
    </xf>
    <xf numFmtId="2" fontId="6" fillId="0" borderId="17" xfId="0" applyNumberFormat="1" applyFont="1" applyBorder="1" applyAlignment="1">
      <alignment horizontal="center" wrapText="1" readingOrder="2"/>
    </xf>
    <xf numFmtId="0" fontId="9" fillId="0" borderId="17" xfId="0" applyFont="1" applyBorder="1" applyAlignment="1">
      <alignment horizontal="center" readingOrder="2"/>
    </xf>
    <xf numFmtId="0" fontId="6" fillId="0" borderId="17" xfId="0" applyFont="1" applyBorder="1" applyAlignment="1">
      <alignment horizontal="center" readingOrder="2"/>
    </xf>
    <xf numFmtId="164" fontId="7" fillId="0" borderId="17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6" fillId="2" borderId="15" xfId="0" applyFont="1" applyFill="1" applyBorder="1" applyAlignment="1">
      <alignment horizontal="center" readingOrder="2"/>
    </xf>
    <xf numFmtId="2" fontId="6" fillId="0" borderId="15" xfId="0" applyNumberFormat="1" applyFont="1" applyBorder="1" applyAlignment="1">
      <alignment horizontal="center"/>
    </xf>
    <xf numFmtId="0" fontId="6" fillId="2" borderId="9" xfId="0" applyFont="1" applyFill="1" applyBorder="1" applyAlignment="1">
      <alignment horizontal="center" readingOrder="1"/>
    </xf>
    <xf numFmtId="0" fontId="1" fillId="2" borderId="13" xfId="0" applyFont="1" applyFill="1" applyBorder="1" applyAlignment="1">
      <alignment horizontal="center" readingOrder="2"/>
    </xf>
    <xf numFmtId="2" fontId="3" fillId="2" borderId="1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 readingOrder="2"/>
    </xf>
    <xf numFmtId="0" fontId="10" fillId="0" borderId="0" xfId="0" applyFont="1" applyAlignment="1">
      <alignment horizontal="left" readingOrder="1"/>
    </xf>
    <xf numFmtId="0" fontId="11" fillId="0" borderId="0" xfId="0" applyFont="1" applyAlignment="1">
      <alignment horizontal="right" readingOrder="2"/>
    </xf>
    <xf numFmtId="0" fontId="3" fillId="2" borderId="10" xfId="0" applyFont="1" applyFill="1" applyBorder="1" applyAlignment="1">
      <alignment horizontal="center" readingOrder="1"/>
    </xf>
    <xf numFmtId="0" fontId="3" fillId="2" borderId="11" xfId="0" applyFont="1" applyFill="1" applyBorder="1" applyAlignment="1">
      <alignment horizontal="center" readingOrder="1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readingOrder="2"/>
    </xf>
    <xf numFmtId="0" fontId="3" fillId="2" borderId="5" xfId="0" applyFont="1" applyFill="1" applyBorder="1" applyAlignment="1">
      <alignment horizontal="center" readingOrder="2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readingOrder="1"/>
    </xf>
    <xf numFmtId="0" fontId="3" fillId="2" borderId="9" xfId="0" applyFont="1" applyFill="1" applyBorder="1" applyAlignment="1">
      <alignment horizontal="center" readingOrder="1"/>
    </xf>
    <xf numFmtId="0" fontId="3" fillId="2" borderId="12" xfId="0" applyFont="1" applyFill="1" applyBorder="1" applyAlignment="1">
      <alignment horizontal="center" readingOrder="1"/>
    </xf>
    <xf numFmtId="0" fontId="3" fillId="2" borderId="6" xfId="0" applyFont="1" applyFill="1" applyBorder="1" applyAlignment="1">
      <alignment horizontal="center" readingOrder="2"/>
    </xf>
    <xf numFmtId="0" fontId="3" fillId="2" borderId="8" xfId="0" applyFont="1" applyFill="1" applyBorder="1" applyAlignment="1">
      <alignment horizontal="center" readingOrder="2"/>
    </xf>
    <xf numFmtId="0" fontId="3" fillId="2" borderId="10" xfId="0" applyFont="1" applyFill="1" applyBorder="1" applyAlignment="1">
      <alignment horizontal="center" readingOrder="2"/>
    </xf>
    <xf numFmtId="0" fontId="3" fillId="2" borderId="11" xfId="0" applyFont="1" applyFill="1" applyBorder="1" applyAlignment="1">
      <alignment horizontal="center" readingOrder="2"/>
    </xf>
    <xf numFmtId="0" fontId="3" fillId="2" borderId="6" xfId="0" applyFont="1" applyFill="1" applyBorder="1" applyAlignment="1">
      <alignment horizontal="center" vertical="center" readingOrder="2"/>
    </xf>
    <xf numFmtId="0" fontId="3" fillId="2" borderId="8" xfId="0" applyFont="1" applyFill="1" applyBorder="1" applyAlignment="1">
      <alignment horizontal="center" vertical="center" readingOrder="2"/>
    </xf>
    <xf numFmtId="0" fontId="1" fillId="0" borderId="1" xfId="0" applyFont="1" applyBorder="1" applyAlignment="1">
      <alignment horizontal="right" wrapText="1" readingOrder="2"/>
    </xf>
    <xf numFmtId="0" fontId="3" fillId="2" borderId="4" xfId="0" applyFont="1" applyFill="1" applyBorder="1" applyAlignment="1">
      <alignment horizontal="center" readingOrder="2"/>
    </xf>
    <xf numFmtId="0" fontId="3" fillId="2" borderId="7" xfId="0" applyFont="1" applyFill="1" applyBorder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EE276-8FD9-4282-8815-7EAD8CFFC0D1}">
  <dimension ref="A1:X33"/>
  <sheetViews>
    <sheetView rightToLeft="1" tabSelected="1" zoomScale="90" zoomScaleNormal="90" workbookViewId="0"/>
  </sheetViews>
  <sheetFormatPr defaultColWidth="9.140625" defaultRowHeight="15"/>
  <cols>
    <col min="1" max="1" width="11" style="2" customWidth="1"/>
    <col min="2" max="2" width="9.42578125" style="2" customWidth="1"/>
    <col min="3" max="3" width="10.28515625" style="2" customWidth="1"/>
    <col min="4" max="4" width="11" style="2" customWidth="1"/>
    <col min="5" max="5" width="10.7109375" style="2" customWidth="1"/>
    <col min="6" max="6" width="9.42578125" style="2" customWidth="1"/>
    <col min="7" max="7" width="9.5703125" style="2" customWidth="1"/>
    <col min="8" max="8" width="12" style="2" customWidth="1"/>
    <col min="9" max="9" width="21.7109375" style="2" customWidth="1"/>
    <col min="10" max="11" width="10" style="2" customWidth="1"/>
    <col min="12" max="12" width="11.5703125" style="2" customWidth="1"/>
    <col min="13" max="13" width="12.140625" style="2" customWidth="1"/>
    <col min="14" max="14" width="11.7109375" style="2" customWidth="1"/>
    <col min="15" max="15" width="12.140625" style="2" customWidth="1"/>
    <col min="16" max="16" width="14.28515625" style="2" customWidth="1"/>
    <col min="17" max="17" width="13.85546875" style="2" customWidth="1"/>
    <col min="18" max="18" width="18.140625" style="2" customWidth="1"/>
    <col min="19" max="19" width="16.7109375" style="2" customWidth="1"/>
    <col min="20" max="20" width="11.5703125" style="2" customWidth="1"/>
    <col min="21" max="21" width="13.5703125" style="2" customWidth="1"/>
    <col min="22" max="22" width="20.7109375" style="2" customWidth="1"/>
    <col min="23" max="16384" width="9.140625" style="2"/>
  </cols>
  <sheetData>
    <row r="1" spans="1:24" ht="15.75">
      <c r="A1" s="1" t="s">
        <v>0</v>
      </c>
      <c r="B1" s="1"/>
      <c r="C1" s="1"/>
      <c r="V1" s="2" t="s">
        <v>1</v>
      </c>
    </row>
    <row r="2" spans="1:24" ht="16.5" thickBot="1">
      <c r="A2" s="53" t="s">
        <v>2</v>
      </c>
      <c r="B2" s="53"/>
      <c r="C2" s="3"/>
      <c r="P2" s="4"/>
      <c r="V2" s="2" t="s">
        <v>3</v>
      </c>
    </row>
    <row r="3" spans="1:24" ht="16.5" thickBot="1">
      <c r="A3" s="44" t="s">
        <v>4</v>
      </c>
      <c r="B3" s="40" t="s">
        <v>5</v>
      </c>
      <c r="C3" s="54"/>
      <c r="D3" s="54"/>
      <c r="E3" s="41"/>
      <c r="F3" s="47" t="s">
        <v>6</v>
      </c>
      <c r="G3" s="55"/>
      <c r="H3" s="55"/>
      <c r="I3" s="48"/>
      <c r="J3" s="40" t="s">
        <v>7</v>
      </c>
      <c r="K3" s="41"/>
      <c r="L3" s="40" t="s">
        <v>8</v>
      </c>
      <c r="M3" s="41"/>
      <c r="N3" s="40" t="s">
        <v>9</v>
      </c>
      <c r="O3" s="41"/>
      <c r="P3" s="40" t="s">
        <v>10</v>
      </c>
      <c r="Q3" s="41"/>
      <c r="R3" s="40" t="s">
        <v>11</v>
      </c>
      <c r="S3" s="41"/>
      <c r="T3" s="42" t="s">
        <v>12</v>
      </c>
      <c r="U3" s="43"/>
      <c r="V3" s="44" t="s">
        <v>13</v>
      </c>
    </row>
    <row r="4" spans="1:24" ht="15.75" thickBot="1">
      <c r="A4" s="45"/>
      <c r="B4" s="47" t="s">
        <v>14</v>
      </c>
      <c r="C4" s="48"/>
      <c r="D4" s="47" t="s">
        <v>15</v>
      </c>
      <c r="E4" s="48"/>
      <c r="F4" s="49" t="s">
        <v>14</v>
      </c>
      <c r="G4" s="50"/>
      <c r="H4" s="51" t="s">
        <v>15</v>
      </c>
      <c r="I4" s="52"/>
      <c r="J4" s="36" t="s">
        <v>16</v>
      </c>
      <c r="K4" s="37"/>
      <c r="L4" s="36" t="s">
        <v>17</v>
      </c>
      <c r="M4" s="37"/>
      <c r="N4" s="36" t="s">
        <v>18</v>
      </c>
      <c r="O4" s="37"/>
      <c r="P4" s="36" t="s">
        <v>19</v>
      </c>
      <c r="Q4" s="37"/>
      <c r="R4" s="36" t="s">
        <v>20</v>
      </c>
      <c r="S4" s="37"/>
      <c r="T4" s="38" t="s">
        <v>21</v>
      </c>
      <c r="U4" s="39"/>
      <c r="V4" s="45"/>
    </row>
    <row r="5" spans="1:24" ht="15.75" thickBot="1">
      <c r="A5" s="46"/>
      <c r="B5" s="5">
        <v>2017</v>
      </c>
      <c r="C5" s="5">
        <v>2018</v>
      </c>
      <c r="D5" s="5">
        <v>2017</v>
      </c>
      <c r="E5" s="5">
        <v>2018</v>
      </c>
      <c r="F5" s="5">
        <v>2017</v>
      </c>
      <c r="G5" s="5">
        <v>2018</v>
      </c>
      <c r="H5" s="5">
        <v>2017</v>
      </c>
      <c r="I5" s="5">
        <v>2018</v>
      </c>
      <c r="J5" s="5">
        <v>2017</v>
      </c>
      <c r="K5" s="5">
        <v>2018</v>
      </c>
      <c r="L5" s="5">
        <v>2017</v>
      </c>
      <c r="M5" s="6">
        <v>2018</v>
      </c>
      <c r="N5" s="5">
        <v>2017</v>
      </c>
      <c r="O5" s="5">
        <v>2018</v>
      </c>
      <c r="P5" s="5">
        <v>2017</v>
      </c>
      <c r="Q5" s="5">
        <v>2018</v>
      </c>
      <c r="R5" s="5">
        <v>2017</v>
      </c>
      <c r="S5" s="5">
        <v>2018</v>
      </c>
      <c r="T5" s="5">
        <v>2017</v>
      </c>
      <c r="U5" s="5">
        <v>2018</v>
      </c>
      <c r="V5" s="46"/>
    </row>
    <row r="6" spans="1:24" ht="15.75" thickBot="1">
      <c r="A6" s="7" t="s">
        <v>22</v>
      </c>
      <c r="B6" s="8">
        <v>35</v>
      </c>
      <c r="C6" s="9">
        <v>37.6</v>
      </c>
      <c r="D6" s="8">
        <v>45</v>
      </c>
      <c r="E6" s="8">
        <v>44.1</v>
      </c>
      <c r="F6" s="8">
        <v>115</v>
      </c>
      <c r="G6" s="8">
        <v>85.85</v>
      </c>
      <c r="H6" s="8">
        <v>46.3</v>
      </c>
      <c r="I6" s="10">
        <v>45</v>
      </c>
      <c r="J6" s="8">
        <v>39.06</v>
      </c>
      <c r="K6" s="8">
        <v>67</v>
      </c>
      <c r="L6" s="8">
        <v>97.5</v>
      </c>
      <c r="M6" s="8">
        <v>82.13</v>
      </c>
      <c r="N6" s="8">
        <v>8000</v>
      </c>
      <c r="O6" s="8">
        <v>8000</v>
      </c>
      <c r="P6" s="11">
        <v>280.36</v>
      </c>
      <c r="Q6" s="12">
        <v>212.55</v>
      </c>
      <c r="R6" s="12">
        <v>606.04</v>
      </c>
      <c r="S6" s="12">
        <f>U6-Q6</f>
        <v>673.84999999999991</v>
      </c>
      <c r="T6" s="12">
        <v>886.4</v>
      </c>
      <c r="U6" s="13">
        <v>886.4</v>
      </c>
      <c r="V6" s="14" t="s">
        <v>23</v>
      </c>
    </row>
    <row r="7" spans="1:24" ht="15.75" thickBot="1">
      <c r="A7" s="15" t="s">
        <v>24</v>
      </c>
      <c r="B7" s="13"/>
      <c r="C7" s="16"/>
      <c r="D7" s="13">
        <v>39.322800000000001</v>
      </c>
      <c r="E7" s="13">
        <v>39.322800000000001</v>
      </c>
      <c r="F7" s="13"/>
      <c r="G7" s="8"/>
      <c r="H7" s="13">
        <v>14.053811999999999</v>
      </c>
      <c r="I7" s="13">
        <v>14.053811999999999</v>
      </c>
      <c r="J7" s="13">
        <v>31.46</v>
      </c>
      <c r="K7" s="8">
        <v>30</v>
      </c>
      <c r="L7" s="13">
        <v>1.88</v>
      </c>
      <c r="M7" s="8">
        <v>3.173</v>
      </c>
      <c r="N7" s="13">
        <v>17.77</v>
      </c>
      <c r="O7" s="13">
        <v>17.7652</v>
      </c>
      <c r="P7" s="17">
        <v>83.831451999999999</v>
      </c>
      <c r="Q7" s="12">
        <v>81.75</v>
      </c>
      <c r="R7" s="13">
        <v>7.1120060964403109</v>
      </c>
      <c r="S7" s="12">
        <f>U7-Q7</f>
        <v>1.6266119999999944</v>
      </c>
      <c r="T7" s="13">
        <v>90.94345809644031</v>
      </c>
      <c r="U7" s="13">
        <v>83.376611999999994</v>
      </c>
      <c r="V7" s="14" t="s">
        <v>25</v>
      </c>
    </row>
    <row r="8" spans="1:24" ht="15.75" thickBot="1">
      <c r="A8" s="15" t="s">
        <v>26</v>
      </c>
      <c r="B8" s="13"/>
      <c r="C8" s="18"/>
      <c r="D8" s="13">
        <v>2.68</v>
      </c>
      <c r="E8" s="8">
        <v>3</v>
      </c>
      <c r="F8" s="13"/>
      <c r="G8" s="8"/>
      <c r="H8" s="19">
        <v>0.55400000000000005</v>
      </c>
      <c r="I8" s="10"/>
      <c r="J8" s="13">
        <v>0.5</v>
      </c>
      <c r="K8" s="8"/>
      <c r="L8" s="13">
        <v>0.62</v>
      </c>
      <c r="M8" s="8">
        <v>0.66</v>
      </c>
      <c r="N8" s="13"/>
      <c r="O8" s="8">
        <v>4</v>
      </c>
      <c r="P8" s="17">
        <v>3.7290000000000001</v>
      </c>
      <c r="Q8" s="12">
        <v>4.5999999999999996</v>
      </c>
      <c r="R8" s="13">
        <v>1.3789999999999996</v>
      </c>
      <c r="S8" s="12">
        <f t="shared" ref="S8:S28" si="0">U8-Q8</f>
        <v>4</v>
      </c>
      <c r="T8" s="13">
        <v>5.1079999999999997</v>
      </c>
      <c r="U8" s="13">
        <v>8.6</v>
      </c>
      <c r="V8" s="14" t="s">
        <v>27</v>
      </c>
      <c r="X8" s="2">
        <f>1.6+1.6</f>
        <v>3.2</v>
      </c>
    </row>
    <row r="9" spans="1:24" ht="15.75" thickBot="1">
      <c r="A9" s="15" t="s">
        <v>28</v>
      </c>
      <c r="B9" s="8">
        <v>2241.34</v>
      </c>
      <c r="C9" s="20">
        <v>2234.5230000000001</v>
      </c>
      <c r="D9" s="19">
        <v>267.06</v>
      </c>
      <c r="E9" s="8">
        <v>276.17700000000002</v>
      </c>
      <c r="F9" s="8">
        <v>1588.71</v>
      </c>
      <c r="G9" s="8">
        <v>1204.9690000000001</v>
      </c>
      <c r="H9" s="19">
        <v>189.04</v>
      </c>
      <c r="I9" s="10">
        <v>502.27600000000001</v>
      </c>
      <c r="J9" s="19">
        <v>308.02999999999997</v>
      </c>
      <c r="K9" s="8">
        <v>617</v>
      </c>
      <c r="L9" s="19">
        <v>759.36</v>
      </c>
      <c r="M9" s="8">
        <v>759.36</v>
      </c>
      <c r="N9" s="13">
        <v>4260.18</v>
      </c>
      <c r="O9" s="8">
        <v>4268.68</v>
      </c>
      <c r="P9" s="17">
        <v>4594.18</v>
      </c>
      <c r="Q9" s="12">
        <v>4070.63</v>
      </c>
      <c r="R9" s="13">
        <v>398.69999999999982</v>
      </c>
      <c r="S9" s="12">
        <f t="shared" si="0"/>
        <v>879.9399999999996</v>
      </c>
      <c r="T9" s="13">
        <v>4992.88</v>
      </c>
      <c r="U9" s="13">
        <v>4950.57</v>
      </c>
      <c r="V9" s="14" t="s">
        <v>29</v>
      </c>
    </row>
    <row r="10" spans="1:24" ht="15.75" thickBot="1">
      <c r="A10" s="15" t="s">
        <v>30</v>
      </c>
      <c r="B10" s="13">
        <v>576.18904800000053</v>
      </c>
      <c r="C10" s="21">
        <v>196.6035</v>
      </c>
      <c r="D10" s="13">
        <v>489.47207999999995</v>
      </c>
      <c r="E10" s="8">
        <v>825.01480000000004</v>
      </c>
      <c r="F10" s="13">
        <v>3788.8200999999999</v>
      </c>
      <c r="G10" s="8">
        <v>3995.14</v>
      </c>
      <c r="H10" s="13">
        <v>770.7032200000001</v>
      </c>
      <c r="I10" s="10">
        <v>505.654</v>
      </c>
      <c r="J10" s="13">
        <v>3030.49</v>
      </c>
      <c r="K10" s="8"/>
      <c r="L10" s="13">
        <v>1971.2</v>
      </c>
      <c r="M10" s="8">
        <v>1930</v>
      </c>
      <c r="N10" s="13">
        <v>32798.67</v>
      </c>
      <c r="O10" s="8">
        <v>32788.83</v>
      </c>
      <c r="P10" s="17">
        <v>8534.6032680000008</v>
      </c>
      <c r="Q10" s="12">
        <v>5522.4129999999996</v>
      </c>
      <c r="R10" s="13">
        <v>35235.286590000003</v>
      </c>
      <c r="S10" s="12">
        <f t="shared" si="0"/>
        <v>80177.756999999998</v>
      </c>
      <c r="T10" s="13">
        <v>43769.889858000002</v>
      </c>
      <c r="U10" s="13">
        <v>85700.17</v>
      </c>
      <c r="V10" s="14" t="s">
        <v>31</v>
      </c>
    </row>
    <row r="11" spans="1:24" ht="15.75" thickBot="1">
      <c r="A11" s="15" t="s">
        <v>32</v>
      </c>
      <c r="B11" s="22">
        <v>112</v>
      </c>
      <c r="C11" s="18">
        <v>112</v>
      </c>
      <c r="D11" s="18"/>
      <c r="E11" s="8"/>
      <c r="F11" s="22"/>
      <c r="G11" s="8"/>
      <c r="H11" s="18"/>
      <c r="I11" s="10"/>
      <c r="J11" s="22"/>
      <c r="K11" s="8"/>
      <c r="L11" s="8">
        <v>36.200000000000003</v>
      </c>
      <c r="M11" s="8">
        <v>33.799999999999997</v>
      </c>
      <c r="N11" s="23">
        <v>15</v>
      </c>
      <c r="O11" s="23">
        <v>15</v>
      </c>
      <c r="P11" s="17">
        <v>112</v>
      </c>
      <c r="Q11" s="17">
        <v>112</v>
      </c>
      <c r="R11" s="13">
        <v>21</v>
      </c>
      <c r="S11" s="12">
        <f t="shared" si="0"/>
        <v>19</v>
      </c>
      <c r="T11" s="13">
        <v>133</v>
      </c>
      <c r="U11" s="13">
        <v>131</v>
      </c>
      <c r="V11" s="14" t="s">
        <v>33</v>
      </c>
    </row>
    <row r="12" spans="1:24" ht="15.75" thickBot="1">
      <c r="A12" s="15" t="s">
        <v>34</v>
      </c>
      <c r="B12" s="13"/>
      <c r="C12" s="18"/>
      <c r="D12" s="13"/>
      <c r="E12" s="8"/>
      <c r="F12" s="13">
        <v>1.3680000000000001</v>
      </c>
      <c r="G12" s="8">
        <v>1.37</v>
      </c>
      <c r="H12" s="13"/>
      <c r="I12" s="10"/>
      <c r="J12" s="13"/>
      <c r="K12" s="8"/>
      <c r="L12" s="8">
        <v>5.6</v>
      </c>
      <c r="M12" s="8">
        <v>5.64</v>
      </c>
      <c r="N12" s="13">
        <v>1700</v>
      </c>
      <c r="O12" s="13">
        <v>1700</v>
      </c>
      <c r="P12" s="17">
        <v>1.3680000000000001</v>
      </c>
      <c r="Q12" s="17">
        <v>1.3680000000000001</v>
      </c>
      <c r="R12" s="13">
        <v>0.63399999999999967</v>
      </c>
      <c r="S12" s="12">
        <f t="shared" si="0"/>
        <v>0.6319999999999999</v>
      </c>
      <c r="T12" s="13">
        <v>2.0019999999999998</v>
      </c>
      <c r="U12" s="13">
        <v>2</v>
      </c>
      <c r="V12" s="14" t="s">
        <v>35</v>
      </c>
    </row>
    <row r="13" spans="1:24" ht="15.75" thickBot="1">
      <c r="A13" s="15" t="s">
        <v>36</v>
      </c>
      <c r="B13" s="13" t="s">
        <v>37</v>
      </c>
      <c r="C13" s="18"/>
      <c r="D13" s="13">
        <v>145.5</v>
      </c>
      <c r="E13" s="13">
        <v>145.5</v>
      </c>
      <c r="F13" s="13">
        <v>103.31396255</v>
      </c>
      <c r="G13" s="8"/>
      <c r="H13" s="13">
        <v>877.6</v>
      </c>
      <c r="I13" s="13">
        <v>877.6</v>
      </c>
      <c r="J13" s="13">
        <v>113.02</v>
      </c>
      <c r="K13" s="8">
        <f>J13</f>
        <v>113.02</v>
      </c>
      <c r="L13" s="13">
        <v>980</v>
      </c>
      <c r="M13" s="8">
        <v>977</v>
      </c>
      <c r="N13" s="13">
        <v>170000</v>
      </c>
      <c r="O13" s="13">
        <v>170000</v>
      </c>
      <c r="P13" s="17">
        <v>3419.4760000000001</v>
      </c>
      <c r="Q13" s="17">
        <v>3595</v>
      </c>
      <c r="R13" s="13">
        <v>13942.424000000001</v>
      </c>
      <c r="S13" s="12">
        <f t="shared" si="0"/>
        <v>13767.900000000001</v>
      </c>
      <c r="T13" s="13">
        <v>17361.900000000001</v>
      </c>
      <c r="U13" s="13">
        <v>17362.900000000001</v>
      </c>
      <c r="V13" s="14" t="s">
        <v>38</v>
      </c>
    </row>
    <row r="14" spans="1:24" ht="15.75" thickBot="1">
      <c r="A14" s="15" t="s">
        <v>39</v>
      </c>
      <c r="B14" s="13">
        <v>1.68</v>
      </c>
      <c r="C14" s="20">
        <v>4000</v>
      </c>
      <c r="D14" s="13">
        <v>218.4</v>
      </c>
      <c r="E14" s="8">
        <v>520</v>
      </c>
      <c r="F14" s="24">
        <v>20874.168000000001</v>
      </c>
      <c r="G14" s="8">
        <v>47204</v>
      </c>
      <c r="H14" s="13">
        <v>2180.8919999999998</v>
      </c>
      <c r="I14" s="10">
        <v>2781</v>
      </c>
      <c r="J14" s="13">
        <v>5428.5</v>
      </c>
      <c r="K14" s="8">
        <f>J14</f>
        <v>5428.5</v>
      </c>
      <c r="L14" s="13">
        <v>19035.53</v>
      </c>
      <c r="M14" s="8">
        <v>18703.87</v>
      </c>
      <c r="N14" s="13">
        <v>48194.76</v>
      </c>
      <c r="O14" s="8">
        <v>114749.432</v>
      </c>
      <c r="P14" s="25">
        <v>28849.040000000001</v>
      </c>
      <c r="Q14" s="12">
        <v>19823.16</v>
      </c>
      <c r="R14" s="13">
        <v>44650.96</v>
      </c>
      <c r="S14" s="12">
        <f>U14-Q14</f>
        <v>48363</v>
      </c>
      <c r="T14" s="13">
        <v>73500</v>
      </c>
      <c r="U14" s="13">
        <v>68186.16</v>
      </c>
      <c r="V14" s="14" t="s">
        <v>40</v>
      </c>
    </row>
    <row r="15" spans="1:24" ht="15.75" thickBot="1">
      <c r="A15" s="15" t="s">
        <v>41</v>
      </c>
      <c r="B15" s="13">
        <v>864.01800000000003</v>
      </c>
      <c r="C15" s="13">
        <v>864.01800000000003</v>
      </c>
      <c r="D15" s="13">
        <v>199.52099999999999</v>
      </c>
      <c r="E15" s="13">
        <v>199.52099999999999</v>
      </c>
      <c r="F15" s="13">
        <v>2363.348</v>
      </c>
      <c r="G15" s="26">
        <v>2073.64</v>
      </c>
      <c r="H15" s="13">
        <v>749.16600000000005</v>
      </c>
      <c r="I15" s="26">
        <v>645.03700000000003</v>
      </c>
      <c r="J15" s="13">
        <v>1690.96</v>
      </c>
      <c r="K15" s="27">
        <v>1540.0650000000001</v>
      </c>
      <c r="L15" s="13">
        <v>586.11</v>
      </c>
      <c r="M15" s="8">
        <v>522.08000000000004</v>
      </c>
      <c r="N15" s="13">
        <v>8185.58</v>
      </c>
      <c r="O15" s="8">
        <v>8188</v>
      </c>
      <c r="P15" s="17">
        <v>5734</v>
      </c>
      <c r="Q15" s="26">
        <v>5728.3220000000001</v>
      </c>
      <c r="R15" s="13">
        <v>348.56</v>
      </c>
      <c r="S15" s="12">
        <f t="shared" si="0"/>
        <v>350.82799999999952</v>
      </c>
      <c r="T15" s="13">
        <v>6082.56</v>
      </c>
      <c r="U15" s="26">
        <v>6079.15</v>
      </c>
      <c r="V15" s="14" t="s">
        <v>42</v>
      </c>
    </row>
    <row r="16" spans="1:24" ht="15.75" thickBot="1">
      <c r="A16" s="15" t="s">
        <v>43</v>
      </c>
      <c r="B16" s="13">
        <v>32</v>
      </c>
      <c r="C16" s="13">
        <v>32</v>
      </c>
      <c r="D16" s="13"/>
      <c r="E16" s="8"/>
      <c r="F16" s="13">
        <v>980</v>
      </c>
      <c r="G16" s="8"/>
      <c r="H16" s="13">
        <v>160</v>
      </c>
      <c r="I16" s="13">
        <v>160</v>
      </c>
      <c r="J16" s="13">
        <v>328</v>
      </c>
      <c r="K16" s="8">
        <f>J16</f>
        <v>328</v>
      </c>
      <c r="L16" s="8">
        <v>6360</v>
      </c>
      <c r="M16" s="8">
        <v>6133.5</v>
      </c>
      <c r="N16" s="13">
        <v>42000</v>
      </c>
      <c r="O16" s="13">
        <v>43000</v>
      </c>
      <c r="P16" s="17">
        <v>1500</v>
      </c>
      <c r="Q16" s="12">
        <v>1125</v>
      </c>
      <c r="R16" s="13">
        <v>42625</v>
      </c>
      <c r="S16" s="12">
        <f t="shared" si="0"/>
        <v>43000</v>
      </c>
      <c r="T16" s="13">
        <v>44125</v>
      </c>
      <c r="U16" s="13">
        <v>44125</v>
      </c>
      <c r="V16" s="14" t="s">
        <v>44</v>
      </c>
    </row>
    <row r="17" spans="1:22" ht="15.75" thickBot="1">
      <c r="A17" s="15" t="s">
        <v>45</v>
      </c>
      <c r="B17" s="13"/>
      <c r="C17" s="18"/>
      <c r="D17" s="13">
        <v>242</v>
      </c>
      <c r="E17" s="8"/>
      <c r="F17" s="13">
        <v>86</v>
      </c>
      <c r="G17" s="8">
        <v>55</v>
      </c>
      <c r="H17" s="13">
        <v>1522</v>
      </c>
      <c r="I17" s="10">
        <v>1045</v>
      </c>
      <c r="J17" s="13">
        <v>1136.25</v>
      </c>
      <c r="K17" s="8">
        <v>3891</v>
      </c>
      <c r="L17" s="13">
        <v>830</v>
      </c>
      <c r="M17" s="8">
        <v>825</v>
      </c>
      <c r="N17" s="13">
        <v>3384.5</v>
      </c>
      <c r="O17" s="13">
        <v>4000</v>
      </c>
      <c r="P17" s="17">
        <v>2986.25</v>
      </c>
      <c r="Q17" s="12">
        <v>1567</v>
      </c>
      <c r="R17" s="13">
        <v>10064.75</v>
      </c>
      <c r="S17" s="12">
        <f t="shared" si="0"/>
        <v>2969</v>
      </c>
      <c r="T17" s="13">
        <v>13051</v>
      </c>
      <c r="U17" s="13">
        <v>4536</v>
      </c>
      <c r="V17" s="14" t="s">
        <v>46</v>
      </c>
    </row>
    <row r="18" spans="1:22" ht="15.75" thickBot="1">
      <c r="A18" s="15" t="s">
        <v>47</v>
      </c>
      <c r="B18" s="13"/>
      <c r="C18" s="18"/>
      <c r="D18" s="13">
        <v>70.747739999999993</v>
      </c>
      <c r="E18" s="8">
        <v>78.5</v>
      </c>
      <c r="F18" s="13">
        <v>9.9000000000000005E-2</v>
      </c>
      <c r="G18" s="8">
        <v>9.9000000000000005E-2</v>
      </c>
      <c r="H18" s="13">
        <v>30.170280000000002</v>
      </c>
      <c r="I18" s="10">
        <v>30.39</v>
      </c>
      <c r="J18" s="13"/>
      <c r="K18" s="8"/>
      <c r="L18" s="13">
        <v>2</v>
      </c>
      <c r="M18" s="8">
        <v>2.6</v>
      </c>
      <c r="N18" s="13">
        <v>1350</v>
      </c>
      <c r="O18" s="8">
        <v>1351</v>
      </c>
      <c r="P18" s="17">
        <v>101.01702</v>
      </c>
      <c r="Q18" s="12">
        <v>108.99</v>
      </c>
      <c r="R18" s="13">
        <v>42.582979999999992</v>
      </c>
      <c r="S18" s="12">
        <f t="shared" si="0"/>
        <v>121.01</v>
      </c>
      <c r="T18" s="13">
        <v>143.6</v>
      </c>
      <c r="U18" s="13">
        <v>230</v>
      </c>
      <c r="V18" s="14" t="s">
        <v>48</v>
      </c>
    </row>
    <row r="19" spans="1:22" ht="15.75" thickBot="1">
      <c r="A19" s="15" t="s">
        <v>49</v>
      </c>
      <c r="B19" s="13">
        <v>81.400000000000006</v>
      </c>
      <c r="C19" s="20">
        <v>84.4</v>
      </c>
      <c r="D19" s="13">
        <v>13</v>
      </c>
      <c r="E19" s="8">
        <v>13.1</v>
      </c>
      <c r="F19" s="13">
        <v>41</v>
      </c>
      <c r="G19" s="8">
        <v>39</v>
      </c>
      <c r="H19" s="13">
        <v>25</v>
      </c>
      <c r="I19" s="10">
        <v>24</v>
      </c>
      <c r="J19" s="13"/>
      <c r="K19" s="8"/>
      <c r="L19" s="13">
        <v>9.17</v>
      </c>
      <c r="M19" s="8">
        <v>24</v>
      </c>
      <c r="N19" s="13">
        <v>200</v>
      </c>
      <c r="O19" s="8">
        <v>277</v>
      </c>
      <c r="P19" s="17">
        <v>160.4</v>
      </c>
      <c r="Q19" s="12">
        <v>160</v>
      </c>
      <c r="R19" s="13">
        <v>155.6</v>
      </c>
      <c r="S19" s="12">
        <f t="shared" si="0"/>
        <v>303</v>
      </c>
      <c r="T19" s="13">
        <v>316</v>
      </c>
      <c r="U19" s="13">
        <v>463</v>
      </c>
      <c r="V19" s="14" t="s">
        <v>50</v>
      </c>
    </row>
    <row r="20" spans="1:22" ht="15.75" thickBot="1">
      <c r="A20" s="15" t="s">
        <v>51</v>
      </c>
      <c r="B20" s="13"/>
      <c r="C20" s="18"/>
      <c r="D20" s="13">
        <v>2.6520999999999999</v>
      </c>
      <c r="E20" s="8">
        <v>26</v>
      </c>
      <c r="F20" s="13"/>
      <c r="G20" s="8">
        <v>13.2</v>
      </c>
      <c r="H20" s="13">
        <v>11.6</v>
      </c>
      <c r="I20" s="10">
        <v>13.2</v>
      </c>
      <c r="J20" s="13">
        <v>18.91</v>
      </c>
      <c r="K20" s="8">
        <v>6</v>
      </c>
      <c r="L20" s="13">
        <v>0.4</v>
      </c>
      <c r="M20" s="8">
        <v>0.4</v>
      </c>
      <c r="N20" s="13">
        <v>50</v>
      </c>
      <c r="O20" s="8">
        <v>50</v>
      </c>
      <c r="P20" s="17">
        <v>33.157599999999995</v>
      </c>
      <c r="Q20" s="12">
        <v>17</v>
      </c>
      <c r="R20" s="13">
        <v>31.842400000000005</v>
      </c>
      <c r="S20" s="12">
        <f t="shared" si="0"/>
        <v>48</v>
      </c>
      <c r="T20" s="13">
        <v>67</v>
      </c>
      <c r="U20" s="13">
        <v>65</v>
      </c>
      <c r="V20" s="14" t="s">
        <v>52</v>
      </c>
    </row>
    <row r="21" spans="1:22" ht="15.75" thickBot="1">
      <c r="A21" s="15" t="s">
        <v>53</v>
      </c>
      <c r="B21" s="13"/>
      <c r="C21" s="18"/>
      <c r="D21" s="13">
        <v>7.7598000000000003</v>
      </c>
      <c r="E21" s="8"/>
      <c r="F21" s="13"/>
      <c r="G21" s="8"/>
      <c r="H21" s="13">
        <v>6.0063000000000004</v>
      </c>
      <c r="I21" s="13">
        <v>6.0063000000000004</v>
      </c>
      <c r="J21" s="13">
        <v>0.45</v>
      </c>
      <c r="K21" s="13">
        <v>0.45</v>
      </c>
      <c r="L21" s="13">
        <v>6.25</v>
      </c>
      <c r="M21" s="8">
        <v>6.25</v>
      </c>
      <c r="N21" s="13">
        <v>136.22</v>
      </c>
      <c r="O21" s="13">
        <v>136.22</v>
      </c>
      <c r="P21" s="17">
        <v>14.215300000000001</v>
      </c>
      <c r="Q21" s="12">
        <v>14</v>
      </c>
      <c r="R21" s="13">
        <v>1.7846999999999991</v>
      </c>
      <c r="S21" s="12">
        <f t="shared" si="0"/>
        <v>1</v>
      </c>
      <c r="T21" s="13">
        <v>16</v>
      </c>
      <c r="U21" s="13">
        <v>15</v>
      </c>
      <c r="V21" s="14" t="s">
        <v>54</v>
      </c>
    </row>
    <row r="22" spans="1:22" ht="15.75" thickBot="1">
      <c r="A22" s="15" t="s">
        <v>55</v>
      </c>
      <c r="B22" s="13">
        <v>74.48</v>
      </c>
      <c r="C22" s="13">
        <v>74.48</v>
      </c>
      <c r="D22" s="13">
        <v>61.67</v>
      </c>
      <c r="E22" s="8"/>
      <c r="F22" s="13">
        <v>48.5</v>
      </c>
      <c r="G22" s="8"/>
      <c r="H22" s="13">
        <v>79.38</v>
      </c>
      <c r="I22" s="13">
        <v>79.38</v>
      </c>
      <c r="J22" s="13">
        <v>9.2899999999999991</v>
      </c>
      <c r="K22" s="13">
        <v>12</v>
      </c>
      <c r="L22" s="13">
        <v>137.46</v>
      </c>
      <c r="M22" s="13">
        <v>79.38</v>
      </c>
      <c r="N22" s="13">
        <v>94</v>
      </c>
      <c r="O22" s="13">
        <v>400</v>
      </c>
      <c r="P22" s="25">
        <v>273.31900000000002</v>
      </c>
      <c r="Q22" s="12">
        <v>258</v>
      </c>
      <c r="R22" s="13">
        <v>384.68099999999998</v>
      </c>
      <c r="S22" s="12">
        <f t="shared" si="0"/>
        <v>400</v>
      </c>
      <c r="T22" s="13">
        <v>658</v>
      </c>
      <c r="U22" s="13">
        <v>658</v>
      </c>
      <c r="V22" s="14" t="s">
        <v>56</v>
      </c>
    </row>
    <row r="23" spans="1:22" ht="15.75" thickBot="1">
      <c r="A23" s="15" t="s">
        <v>57</v>
      </c>
      <c r="B23" s="13">
        <v>140</v>
      </c>
      <c r="C23" s="13">
        <v>140</v>
      </c>
      <c r="D23" s="13">
        <v>200</v>
      </c>
      <c r="E23" s="8"/>
      <c r="F23" s="13">
        <v>50</v>
      </c>
      <c r="G23" s="8"/>
      <c r="H23" s="13">
        <v>120</v>
      </c>
      <c r="I23" s="13">
        <v>120</v>
      </c>
      <c r="J23" s="13">
        <v>850</v>
      </c>
      <c r="K23" s="13">
        <v>120</v>
      </c>
      <c r="L23" s="13">
        <v>217</v>
      </c>
      <c r="M23" s="13">
        <v>120</v>
      </c>
      <c r="N23" s="13">
        <v>13250</v>
      </c>
      <c r="O23" s="13">
        <v>13300</v>
      </c>
      <c r="P23" s="25">
        <v>1360</v>
      </c>
      <c r="Q23" s="12">
        <v>2050</v>
      </c>
      <c r="R23" s="13">
        <v>175</v>
      </c>
      <c r="S23" s="12">
        <v>330</v>
      </c>
      <c r="T23" s="13">
        <v>1535</v>
      </c>
      <c r="U23" s="13">
        <v>1720</v>
      </c>
      <c r="V23" s="14" t="s">
        <v>58</v>
      </c>
    </row>
    <row r="24" spans="1:22" ht="15.75" thickBot="1">
      <c r="A24" s="15" t="s">
        <v>59</v>
      </c>
      <c r="B24" s="13">
        <v>101</v>
      </c>
      <c r="C24" s="20">
        <v>83</v>
      </c>
      <c r="D24" s="13">
        <v>912</v>
      </c>
      <c r="E24" s="8">
        <v>831</v>
      </c>
      <c r="F24" s="13">
        <v>97</v>
      </c>
      <c r="G24" s="8">
        <v>117</v>
      </c>
      <c r="H24" s="13">
        <v>2828</v>
      </c>
      <c r="I24" s="13">
        <v>2828</v>
      </c>
      <c r="J24" s="13"/>
      <c r="K24" s="13"/>
      <c r="L24" s="13">
        <v>74.2</v>
      </c>
      <c r="M24" s="13">
        <v>74.2</v>
      </c>
      <c r="N24" s="13">
        <v>4000</v>
      </c>
      <c r="O24" s="13">
        <v>2828</v>
      </c>
      <c r="P24" s="17">
        <v>3938</v>
      </c>
      <c r="Q24" s="12">
        <v>3862</v>
      </c>
      <c r="R24" s="13">
        <v>2806</v>
      </c>
      <c r="S24" s="12">
        <f t="shared" si="0"/>
        <v>2886</v>
      </c>
      <c r="T24" s="13">
        <v>6744</v>
      </c>
      <c r="U24" s="13">
        <v>6748</v>
      </c>
      <c r="V24" s="14" t="s">
        <v>60</v>
      </c>
    </row>
    <row r="25" spans="1:22" ht="15.75" thickBot="1">
      <c r="A25" s="15" t="s">
        <v>61</v>
      </c>
      <c r="B25" s="13">
        <v>777</v>
      </c>
      <c r="C25" s="13">
        <v>777</v>
      </c>
      <c r="D25" s="13">
        <v>684.5</v>
      </c>
      <c r="E25" s="13">
        <v>684.5</v>
      </c>
      <c r="F25" s="13">
        <v>5659</v>
      </c>
      <c r="G25" s="8"/>
      <c r="H25" s="13">
        <v>791</v>
      </c>
      <c r="I25" s="13">
        <v>791</v>
      </c>
      <c r="J25" s="13">
        <v>1275</v>
      </c>
      <c r="K25" s="13">
        <v>1504</v>
      </c>
      <c r="L25" s="13">
        <v>5616</v>
      </c>
      <c r="M25" s="13">
        <v>5721.59</v>
      </c>
      <c r="N25" s="13">
        <v>24850</v>
      </c>
      <c r="O25" s="13">
        <v>21000</v>
      </c>
      <c r="P25" s="17">
        <v>9186.5</v>
      </c>
      <c r="Q25" s="12">
        <v>9525.8071999999993</v>
      </c>
      <c r="R25" s="13">
        <v>3762.66</v>
      </c>
      <c r="S25" s="12">
        <f t="shared" si="0"/>
        <v>3423.3528000000006</v>
      </c>
      <c r="T25" s="13">
        <v>12949.16</v>
      </c>
      <c r="U25" s="13">
        <v>12949.16</v>
      </c>
      <c r="V25" s="14" t="s">
        <v>62</v>
      </c>
    </row>
    <row r="26" spans="1:22" ht="15.75" thickBot="1">
      <c r="A26" s="15" t="s">
        <v>63</v>
      </c>
      <c r="B26" s="13">
        <v>50</v>
      </c>
      <c r="C26" s="13">
        <v>50</v>
      </c>
      <c r="D26" s="13">
        <v>5</v>
      </c>
      <c r="E26" s="13">
        <v>5</v>
      </c>
      <c r="F26" s="13">
        <v>235.7</v>
      </c>
      <c r="G26" s="8"/>
      <c r="H26" s="13">
        <v>45.3</v>
      </c>
      <c r="I26" s="13">
        <v>45.3</v>
      </c>
      <c r="J26" s="13"/>
      <c r="K26" s="13"/>
      <c r="L26" s="13">
        <v>217.5</v>
      </c>
      <c r="M26" s="13">
        <v>45.3</v>
      </c>
      <c r="N26" s="13">
        <v>13800</v>
      </c>
      <c r="O26" s="13">
        <v>39250</v>
      </c>
      <c r="P26" s="17">
        <v>336</v>
      </c>
      <c r="Q26" s="12">
        <v>411</v>
      </c>
      <c r="R26" s="13">
        <v>3635.1</v>
      </c>
      <c r="S26" s="12">
        <f t="shared" si="0"/>
        <v>3555.1</v>
      </c>
      <c r="T26" s="13">
        <v>3971.1</v>
      </c>
      <c r="U26" s="13">
        <v>3966.1</v>
      </c>
      <c r="V26" s="14" t="s">
        <v>64</v>
      </c>
    </row>
    <row r="27" spans="1:22" ht="15.75" thickBot="1">
      <c r="A27" s="28" t="s">
        <v>65</v>
      </c>
      <c r="B27" s="10">
        <v>228.4</v>
      </c>
      <c r="C27" s="10">
        <v>228.4</v>
      </c>
      <c r="D27" s="10">
        <v>343.3</v>
      </c>
      <c r="E27" s="10">
        <v>343.3</v>
      </c>
      <c r="F27" s="10">
        <v>285.23900000000003</v>
      </c>
      <c r="G27" s="8">
        <v>506.53899999999999</v>
      </c>
      <c r="H27" s="10">
        <v>500.1</v>
      </c>
      <c r="I27" s="10">
        <v>558.27</v>
      </c>
      <c r="J27" s="10"/>
      <c r="K27" s="8">
        <v>387</v>
      </c>
      <c r="L27" s="10">
        <v>549</v>
      </c>
      <c r="M27" s="8">
        <v>549</v>
      </c>
      <c r="N27" s="10">
        <v>7000</v>
      </c>
      <c r="O27" s="8">
        <v>22000</v>
      </c>
      <c r="P27" s="29">
        <v>1357.0390000000002</v>
      </c>
      <c r="Q27" s="12">
        <v>1064.8119999999999</v>
      </c>
      <c r="R27" s="10">
        <v>997.56099999999969</v>
      </c>
      <c r="S27" s="12">
        <f>U27-Q27</f>
        <v>387.6260000000002</v>
      </c>
      <c r="T27" s="10">
        <v>2354.6</v>
      </c>
      <c r="U27" s="13">
        <v>1452.4380000000001</v>
      </c>
      <c r="V27" s="30" t="s">
        <v>66</v>
      </c>
    </row>
    <row r="28" spans="1:22" ht="16.5" thickBot="1">
      <c r="A28" s="31" t="s">
        <v>67</v>
      </c>
      <c r="B28" s="32">
        <v>5314.5070480000004</v>
      </c>
      <c r="C28" s="32"/>
      <c r="D28" s="32">
        <v>3949.5855200000005</v>
      </c>
      <c r="E28" s="32">
        <f>SUM(E6:E27)</f>
        <v>4034.0356000000002</v>
      </c>
      <c r="F28" s="32">
        <v>36317.266062549999</v>
      </c>
      <c r="G28" s="32"/>
      <c r="H28" s="32">
        <v>10946.865612</v>
      </c>
      <c r="I28" s="32">
        <f>SUM(I6:I27)</f>
        <v>11071.167111999999</v>
      </c>
      <c r="J28" s="32">
        <v>14150.621079229999</v>
      </c>
      <c r="K28" s="32">
        <f>SUM(K6:K27)</f>
        <v>14044.035000000002</v>
      </c>
      <c r="L28" s="32">
        <v>37492.982400000001</v>
      </c>
      <c r="M28" s="32">
        <f>SUM(M6:M27)</f>
        <v>36598.933000000005</v>
      </c>
      <c r="N28" s="32">
        <f>SUM(N6:N27)</f>
        <v>383286.68</v>
      </c>
      <c r="O28" s="32">
        <f>SUM(O6:O27)</f>
        <v>487323.92719999998</v>
      </c>
      <c r="P28" s="32">
        <v>72858.485640000014</v>
      </c>
      <c r="Q28" s="32">
        <f>SUM(Q6:Q27)</f>
        <v>59315.40219999999</v>
      </c>
      <c r="R28" s="32">
        <v>159894.65767609642</v>
      </c>
      <c r="S28" s="32">
        <f t="shared" si="0"/>
        <v>201002.62241200003</v>
      </c>
      <c r="T28" s="32">
        <v>232755.14331609645</v>
      </c>
      <c r="U28" s="32">
        <f>SUM(U6:U27)</f>
        <v>260318.02461200001</v>
      </c>
      <c r="V28" s="31" t="s">
        <v>68</v>
      </c>
    </row>
    <row r="29" spans="1:22" ht="16.5" thickBot="1">
      <c r="A29" s="31" t="s">
        <v>69</v>
      </c>
      <c r="B29" s="32"/>
      <c r="C29" s="32"/>
      <c r="D29" s="32">
        <v>165934.68999999997</v>
      </c>
      <c r="E29" s="32"/>
      <c r="F29" s="32"/>
      <c r="G29" s="32"/>
      <c r="H29" s="32">
        <v>169730.31</v>
      </c>
      <c r="I29" s="32"/>
      <c r="J29" s="32"/>
      <c r="K29" s="32"/>
      <c r="L29" s="32">
        <v>3992516.7199999997</v>
      </c>
      <c r="M29" s="32"/>
      <c r="N29" s="32">
        <v>3279541.2</v>
      </c>
      <c r="O29" s="32">
        <v>3193180.8265999998</v>
      </c>
      <c r="P29" s="32">
        <v>4855607.1035000002</v>
      </c>
      <c r="Q29" s="32">
        <v>1557248.4561000001</v>
      </c>
      <c r="R29" s="32">
        <v>1422901.3099999998</v>
      </c>
      <c r="S29" s="32">
        <v>171833.2703</v>
      </c>
      <c r="T29" s="32">
        <v>6278508.4134999998</v>
      </c>
      <c r="U29" s="32">
        <v>1385415.1858000001</v>
      </c>
      <c r="V29" s="31" t="s">
        <v>70</v>
      </c>
    </row>
    <row r="30" spans="1:22">
      <c r="A30" s="33" t="s">
        <v>71</v>
      </c>
      <c r="V30" s="34" t="s">
        <v>72</v>
      </c>
    </row>
    <row r="31" spans="1:22">
      <c r="A31" s="35" t="s">
        <v>73</v>
      </c>
      <c r="V31" s="2" t="s">
        <v>74</v>
      </c>
    </row>
    <row r="32" spans="1:22">
      <c r="A32" s="33" t="s">
        <v>75</v>
      </c>
      <c r="V32" s="34" t="s">
        <v>76</v>
      </c>
    </row>
    <row r="33" spans="1:22">
      <c r="A33" s="35" t="s">
        <v>77</v>
      </c>
      <c r="V33" s="2" t="s">
        <v>78</v>
      </c>
    </row>
  </sheetData>
  <mergeCells count="21">
    <mergeCell ref="A2:B2"/>
    <mergeCell ref="A3:A5"/>
    <mergeCell ref="B3:E3"/>
    <mergeCell ref="F3:I3"/>
    <mergeCell ref="J3:K3"/>
    <mergeCell ref="V3:V5"/>
    <mergeCell ref="B4:C4"/>
    <mergeCell ref="D4:E4"/>
    <mergeCell ref="F4:G4"/>
    <mergeCell ref="H4:I4"/>
    <mergeCell ref="J4:K4"/>
    <mergeCell ref="L3:M3"/>
    <mergeCell ref="L4:M4"/>
    <mergeCell ref="N4:O4"/>
    <mergeCell ref="P4:Q4"/>
    <mergeCell ref="R4:S4"/>
    <mergeCell ref="T4:U4"/>
    <mergeCell ref="N3:O3"/>
    <mergeCell ref="P3:Q3"/>
    <mergeCell ref="R3:S3"/>
    <mergeCell ref="T3:U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استخدام الاراضي ج5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2021-11-22T10:46:37Z</dcterms:created>
  <dcterms:modified xsi:type="dcterms:W3CDTF">2021-11-22T11:39:31Z</dcterms:modified>
</cp:coreProperties>
</file>